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3305" windowHeight="120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D62" i="1"/>
  <c r="C62" i="1"/>
  <c r="F59" i="1"/>
  <c r="C59" i="1"/>
  <c r="D56" i="1"/>
  <c r="D55" i="1"/>
  <c r="D59" i="1" s="1"/>
  <c r="D49" i="1"/>
  <c r="D50" i="1" s="1"/>
  <c r="C49" i="1"/>
  <c r="C50" i="1" s="1"/>
  <c r="D29" i="1"/>
  <c r="C29" i="1"/>
  <c r="F25" i="1"/>
  <c r="C25" i="1"/>
  <c r="C13" i="1"/>
  <c r="D10" i="1"/>
  <c r="D14" i="1" s="1"/>
  <c r="C9" i="1"/>
  <c r="C8" i="1"/>
  <c r="C7" i="1"/>
  <c r="C6" i="1"/>
  <c r="C5" i="1"/>
  <c r="C10" i="1" s="1"/>
  <c r="C66" i="1" s="1"/>
  <c r="C14" i="1" l="1"/>
  <c r="D66" i="1"/>
</calcChain>
</file>

<file path=xl/sharedStrings.xml><?xml version="1.0" encoding="utf-8"?>
<sst xmlns="http://schemas.openxmlformats.org/spreadsheetml/2006/main" count="169" uniqueCount="91">
  <si>
    <t>Сводная информация по оздоровительной кампании 2019 года</t>
  </si>
  <si>
    <t>Наименование ОУ, мероприятия</t>
  </si>
  <si>
    <t>Кол-во детей/из них ТЖС</t>
  </si>
  <si>
    <t>Примечание
ТЖС+НеТЖС</t>
  </si>
  <si>
    <t>Мероприятия</t>
  </si>
  <si>
    <t>Дата проведения</t>
  </si>
  <si>
    <t>Весна 2019</t>
  </si>
  <si>
    <t>Лагеря с дневным пребыванием на базе МБОУ</t>
  </si>
  <si>
    <t>МБОУ ДО "ХЦДО"</t>
  </si>
  <si>
    <t>чел.</t>
  </si>
  <si>
    <t>24.03-01.04</t>
  </si>
  <si>
    <t>МБОУ "ХСОШ им.В.Прокатова"</t>
  </si>
  <si>
    <t>25.03-31.04</t>
  </si>
  <si>
    <t>МБОУ "Харовская СОШ №2"</t>
  </si>
  <si>
    <t>26.03-02.04</t>
  </si>
  <si>
    <t>МБОУ "Пундужская ООШ"</t>
  </si>
  <si>
    <t>23.03-28.03</t>
  </si>
  <si>
    <t>МБОУ "Семигородская ООШ"</t>
  </si>
  <si>
    <t>25.03-02.04</t>
  </si>
  <si>
    <t>Всего:</t>
  </si>
  <si>
    <t>Иные формы отдыха</t>
  </si>
  <si>
    <t>-</t>
  </si>
  <si>
    <t>Всего за весну</t>
  </si>
  <si>
    <t>Лето 2019</t>
  </si>
  <si>
    <t>Легеря с дневным пребыванием на базе МБОУ</t>
  </si>
  <si>
    <t>МБОУ "Харовская СОШ имени В.Прокатова"</t>
  </si>
  <si>
    <t>3-23.06</t>
  </si>
  <si>
    <t>1-25.06</t>
  </si>
  <si>
    <t>МБОУ "Ильинская ООШ"</t>
  </si>
  <si>
    <t>3-27.06</t>
  </si>
  <si>
    <t>МБОУ "Сорожинская ООШ имени Ильи Налётова"</t>
  </si>
  <si>
    <t>МБОУ "Шапшинская ООШ"</t>
  </si>
  <si>
    <t>3-26.06</t>
  </si>
  <si>
    <t>1-21.06</t>
  </si>
  <si>
    <t>Загородные стационарные лагеря</t>
  </si>
  <si>
    <t>АОУ ВО "ОЦ кадетская школа "Корабелы Прионежья" имени Героя России Ю.Л. Воробьева", профильная смена "Честь имею"</t>
  </si>
  <si>
    <t>26 июня - 16 июля</t>
  </si>
  <si>
    <t>АОУ ДО ВО "Детский оздоровительно-образовательный центр "Лесная сказака", профильная смена "Интернешка"</t>
  </si>
  <si>
    <t>Иные формы отдыха и досуга</t>
  </si>
  <si>
    <t>Туристический слет в рамках XVI районной спартакиады "Школа безопасности-2019"</t>
  </si>
  <si>
    <t>Харовск, д.Бараниха</t>
  </si>
  <si>
    <t>20-21 мая</t>
  </si>
  <si>
    <t>Летние пленэры по живописи</t>
  </si>
  <si>
    <t>Харовский р-н</t>
  </si>
  <si>
    <t>июнь-июль</t>
  </si>
  <si>
    <t>Чемпионат дворовых игр "Юнармия - детям"</t>
  </si>
  <si>
    <t>г.Харовск</t>
  </si>
  <si>
    <t>01 июня</t>
  </si>
  <si>
    <t>Мастер-класс МБОУ ДО "Харовский центр дополнительного образования" "Отдыхаем летом"</t>
  </si>
  <si>
    <t>июнь</t>
  </si>
  <si>
    <t>Работа объединений МБОУ ДО "Харовский центр дополнительного образования"</t>
  </si>
  <si>
    <t>Районный слёт "Юный спасатель-2019"</t>
  </si>
  <si>
    <t>2-5 июня</t>
  </si>
  <si>
    <t xml:space="preserve">Областная фольклорно-этнографическая экспедиция "Этнограф" </t>
  </si>
  <si>
    <t>Кирилловский р-н</t>
  </si>
  <si>
    <t>7-11 июня</t>
  </si>
  <si>
    <t>Однодневный, некатегорийный  туристический поход "Родной край"</t>
  </si>
  <si>
    <t>11 июня
13, 18 июля
06, 10, 16 августа</t>
  </si>
  <si>
    <t>Экскурсионный тур "Тихая моя родина" маршрут "Географический центр Вологодской области"</t>
  </si>
  <si>
    <t>Харовский р-н, п.Семениха</t>
  </si>
  <si>
    <t>11 июня</t>
  </si>
  <si>
    <t>Экскурсионный тур "Тихая моя родина", маршрут "Молочные посиделки"</t>
  </si>
  <si>
    <t>Харовский р-н, д.Сорожино</t>
  </si>
  <si>
    <t>13 июня</t>
  </si>
  <si>
    <t>Слёт регионального отделения ВВПОЛ Юнармия</t>
  </si>
  <si>
    <t>Вологодский р-н, д.Терпелка</t>
  </si>
  <si>
    <t>17-21 июня</t>
  </si>
  <si>
    <t>Экскурсионный тур "Тихая моя родина", маршрут "Озерная сторона"</t>
  </si>
  <si>
    <t>Харовский р-н, с.Кумзеро</t>
  </si>
  <si>
    <t>18 июня</t>
  </si>
  <si>
    <t>Экскурсионный тур "Тихая моя родина" маршрут "Дорога к дому" на родину писателя В.И. Белова (д.Тимониха) 20.06</t>
  </si>
  <si>
    <t>Харовский р-н, д.Тимониха 20.06</t>
  </si>
  <si>
    <t>20 июня</t>
  </si>
  <si>
    <t>Городская игра «Бегущий город»</t>
  </si>
  <si>
    <t>24 июня</t>
  </si>
  <si>
    <t>Областной слет краеведческих объединений «Родина моя- Вологодчина»</t>
  </si>
  <si>
    <t>Устюженский р-н, Устюжна</t>
  </si>
  <si>
    <t>16-19 июля</t>
  </si>
  <si>
    <t>Областной слёт спортивного ориентирования «Азимут»</t>
  </si>
  <si>
    <t>Верховажский р-н, с.Чушевицы</t>
  </si>
  <si>
    <t>02-07 августа</t>
  </si>
  <si>
    <t>Сбор лидеров детских и молодежных общественных объединений Вологодской области «Содружество»</t>
  </si>
  <si>
    <t>Вологодский р-н</t>
  </si>
  <si>
    <t>20-27 августа</t>
  </si>
  <si>
    <t>Однодневный, некатегорийный  туристический поход "Арбузник"</t>
  </si>
  <si>
    <t>30 августа</t>
  </si>
  <si>
    <t>Всего за лето</t>
  </si>
  <si>
    <t>Осень 2019</t>
  </si>
  <si>
    <t>МБОУ "ХСОШ №2"</t>
  </si>
  <si>
    <t>Районный слёт старшеклассников "От рассвета до заката"</t>
  </si>
  <si>
    <t>Итого задействовано детей в отдыхе и оздоровлении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</si>
</sst>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2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0" fillId="2" borderId="0" xfId="0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NumberForma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2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NumberFormat="1" applyFill="1" applyBorder="1" applyAlignment="1">
      <alignment vertical="top" wrapText="1"/>
    </xf>
    <xf numFmtId="0" fontId="0" fillId="3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NumberFormat="1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14" fontId="0" fillId="0" borderId="0" xfId="0" applyNumberFormat="1" applyBorder="1" applyAlignment="1">
      <alignment horizontal="left" vertical="top" wrapText="1"/>
    </xf>
    <xf numFmtId="14" fontId="2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topLeftCell="A13" workbookViewId="0">
      <selection activeCell="I39" sqref="I39"/>
    </sheetView>
  </sheetViews>
  <sheetFormatPr defaultRowHeight="15" x14ac:dyDescent="0.25"/>
  <cols>
    <col min="1" max="1" width="3" bestFit="1" customWidth="1"/>
    <col min="2" max="2" width="30.28515625" customWidth="1"/>
    <col min="8" max="8" width="17.28515625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51" x14ac:dyDescent="0.25">
      <c r="A2" s="2"/>
      <c r="B2" s="3" t="s">
        <v>1</v>
      </c>
      <c r="C2" s="4" t="s">
        <v>2</v>
      </c>
      <c r="D2" s="4"/>
      <c r="E2" s="4"/>
      <c r="F2" s="3" t="s">
        <v>3</v>
      </c>
      <c r="G2" s="3" t="s">
        <v>4</v>
      </c>
      <c r="H2" s="5" t="s">
        <v>5</v>
      </c>
    </row>
    <row r="3" spans="1:8" x14ac:dyDescent="0.25">
      <c r="A3" s="6" t="s">
        <v>6</v>
      </c>
      <c r="B3" s="6"/>
      <c r="C3" s="6"/>
      <c r="D3" s="6"/>
      <c r="E3" s="6"/>
      <c r="F3" s="6"/>
      <c r="G3" s="6"/>
      <c r="H3" s="6"/>
    </row>
    <row r="4" spans="1:8" x14ac:dyDescent="0.25">
      <c r="A4" s="6" t="s">
        <v>7</v>
      </c>
      <c r="B4" s="6"/>
      <c r="C4" s="6"/>
      <c r="D4" s="6"/>
      <c r="E4" s="6"/>
      <c r="F4" s="6"/>
      <c r="G4" s="6"/>
      <c r="H4" s="6"/>
    </row>
    <row r="5" spans="1:8" x14ac:dyDescent="0.25">
      <c r="A5" s="7">
        <v>1</v>
      </c>
      <c r="B5" s="7" t="s">
        <v>8</v>
      </c>
      <c r="C5" s="8">
        <f>24+10</f>
        <v>34</v>
      </c>
      <c r="D5" s="8">
        <v>10</v>
      </c>
      <c r="E5" s="7" t="s">
        <v>9</v>
      </c>
      <c r="F5" s="7"/>
      <c r="G5" s="7"/>
      <c r="H5" s="9" t="s">
        <v>10</v>
      </c>
    </row>
    <row r="6" spans="1:8" x14ac:dyDescent="0.25">
      <c r="A6" s="7">
        <v>2</v>
      </c>
      <c r="B6" s="10" t="s">
        <v>11</v>
      </c>
      <c r="C6" s="8">
        <f>56+19</f>
        <v>75</v>
      </c>
      <c r="D6" s="8">
        <v>19</v>
      </c>
      <c r="E6" s="7" t="s">
        <v>9</v>
      </c>
      <c r="F6" s="7"/>
      <c r="G6" s="7"/>
      <c r="H6" s="11" t="s">
        <v>12</v>
      </c>
    </row>
    <row r="7" spans="1:8" x14ac:dyDescent="0.25">
      <c r="A7" s="7">
        <v>3</v>
      </c>
      <c r="B7" s="7" t="s">
        <v>13</v>
      </c>
      <c r="C7" s="8">
        <f>27+18</f>
        <v>45</v>
      </c>
      <c r="D7" s="8">
        <v>18</v>
      </c>
      <c r="E7" s="7" t="s">
        <v>9</v>
      </c>
      <c r="F7" s="7"/>
      <c r="G7" s="7"/>
      <c r="H7" s="9" t="s">
        <v>14</v>
      </c>
    </row>
    <row r="8" spans="1:8" x14ac:dyDescent="0.25">
      <c r="A8" s="7">
        <v>4</v>
      </c>
      <c r="B8" s="7" t="s">
        <v>15</v>
      </c>
      <c r="C8" s="8">
        <f>5+1</f>
        <v>6</v>
      </c>
      <c r="D8" s="8">
        <v>1</v>
      </c>
      <c r="E8" s="7" t="s">
        <v>9</v>
      </c>
      <c r="F8" s="7"/>
      <c r="G8" s="7"/>
      <c r="H8" s="11" t="s">
        <v>16</v>
      </c>
    </row>
    <row r="9" spans="1:8" x14ac:dyDescent="0.25">
      <c r="A9" s="7">
        <v>5</v>
      </c>
      <c r="B9" s="7" t="s">
        <v>17</v>
      </c>
      <c r="C9" s="8">
        <f>4+11</f>
        <v>15</v>
      </c>
      <c r="D9" s="8">
        <v>11</v>
      </c>
      <c r="E9" s="7" t="s">
        <v>9</v>
      </c>
      <c r="F9" s="7"/>
      <c r="G9" s="7"/>
      <c r="H9" s="11" t="s">
        <v>18</v>
      </c>
    </row>
    <row r="10" spans="1:8" x14ac:dyDescent="0.25">
      <c r="A10" s="12" t="s">
        <v>19</v>
      </c>
      <c r="B10" s="12"/>
      <c r="C10" s="13">
        <f>SUM(C5:C9)</f>
        <v>175</v>
      </c>
      <c r="D10" s="13">
        <f>SUM(D5:D9)</f>
        <v>59</v>
      </c>
      <c r="E10" s="14" t="s">
        <v>9</v>
      </c>
      <c r="F10" s="14"/>
      <c r="G10" s="14"/>
      <c r="H10" s="15"/>
    </row>
    <row r="11" spans="1:8" x14ac:dyDescent="0.25">
      <c r="A11" s="6" t="s">
        <v>20</v>
      </c>
      <c r="B11" s="6"/>
      <c r="C11" s="6"/>
      <c r="D11" s="6"/>
      <c r="E11" s="6"/>
      <c r="F11" s="6"/>
      <c r="G11" s="6"/>
      <c r="H11" s="6"/>
    </row>
    <row r="12" spans="1:8" x14ac:dyDescent="0.25">
      <c r="A12" s="16">
        <v>1</v>
      </c>
      <c r="B12" s="16" t="s">
        <v>21</v>
      </c>
      <c r="C12" s="17">
        <v>0</v>
      </c>
      <c r="D12" s="17"/>
      <c r="E12" s="18" t="s">
        <v>9</v>
      </c>
      <c r="F12" s="18"/>
      <c r="G12" s="18"/>
      <c r="H12" s="19"/>
    </row>
    <row r="13" spans="1:8" x14ac:dyDescent="0.25">
      <c r="A13" s="12" t="s">
        <v>19</v>
      </c>
      <c r="B13" s="12"/>
      <c r="C13" s="20">
        <f>SUM(C12:C12)</f>
        <v>0</v>
      </c>
      <c r="D13" s="20"/>
      <c r="E13" s="18" t="s">
        <v>9</v>
      </c>
      <c r="F13" s="16"/>
      <c r="G13" s="18"/>
      <c r="H13" s="21"/>
    </row>
    <row r="14" spans="1:8" x14ac:dyDescent="0.25">
      <c r="A14" s="22"/>
      <c r="B14" s="22" t="s">
        <v>22</v>
      </c>
      <c r="C14" s="23">
        <f>C13+C10</f>
        <v>175</v>
      </c>
      <c r="D14" s="23">
        <f>D13+D10</f>
        <v>59</v>
      </c>
      <c r="E14" s="18" t="s">
        <v>9</v>
      </c>
      <c r="F14" s="16"/>
      <c r="G14" s="18"/>
      <c r="H14" s="21"/>
    </row>
    <row r="15" spans="1:8" x14ac:dyDescent="0.25">
      <c r="A15" s="6" t="s">
        <v>23</v>
      </c>
      <c r="B15" s="6"/>
      <c r="C15" s="6"/>
      <c r="D15" s="6"/>
      <c r="E15" s="6"/>
      <c r="F15" s="6"/>
      <c r="G15" s="6"/>
      <c r="H15" s="6"/>
    </row>
    <row r="16" spans="1:8" x14ac:dyDescent="0.25">
      <c r="A16" s="6" t="s">
        <v>24</v>
      </c>
      <c r="B16" s="6"/>
      <c r="C16" s="6"/>
      <c r="D16" s="6"/>
      <c r="E16" s="6"/>
      <c r="F16" s="6"/>
      <c r="G16" s="6"/>
      <c r="H16" s="6"/>
    </row>
    <row r="17" spans="1:8" ht="30" x14ac:dyDescent="0.25">
      <c r="A17" s="7">
        <v>1</v>
      </c>
      <c r="B17" s="7" t="s">
        <v>25</v>
      </c>
      <c r="C17" s="8">
        <v>75</v>
      </c>
      <c r="D17" s="8"/>
      <c r="E17" s="7" t="s">
        <v>9</v>
      </c>
      <c r="F17" s="7"/>
      <c r="G17" s="7"/>
      <c r="H17" s="9" t="s">
        <v>26</v>
      </c>
    </row>
    <row r="18" spans="1:8" x14ac:dyDescent="0.25">
      <c r="A18" s="7">
        <v>2</v>
      </c>
      <c r="B18" s="7" t="s">
        <v>15</v>
      </c>
      <c r="C18" s="8">
        <v>15</v>
      </c>
      <c r="D18" s="8"/>
      <c r="E18" s="7" t="s">
        <v>9</v>
      </c>
      <c r="F18" s="7"/>
      <c r="G18" s="7"/>
      <c r="H18" s="9" t="s">
        <v>27</v>
      </c>
    </row>
    <row r="19" spans="1:8" x14ac:dyDescent="0.25">
      <c r="A19" s="7">
        <v>3</v>
      </c>
      <c r="B19" s="7" t="s">
        <v>28</v>
      </c>
      <c r="C19" s="8">
        <v>19</v>
      </c>
      <c r="D19" s="8"/>
      <c r="E19" s="7" t="s">
        <v>9</v>
      </c>
      <c r="F19" s="7"/>
      <c r="G19" s="7"/>
      <c r="H19" s="9" t="s">
        <v>27</v>
      </c>
    </row>
    <row r="20" spans="1:8" x14ac:dyDescent="0.25">
      <c r="A20" s="7">
        <v>4</v>
      </c>
      <c r="B20" s="7" t="s">
        <v>17</v>
      </c>
      <c r="C20" s="8">
        <v>22</v>
      </c>
      <c r="D20" s="8"/>
      <c r="E20" s="7" t="s">
        <v>9</v>
      </c>
      <c r="F20" s="7"/>
      <c r="G20" s="7"/>
      <c r="H20" s="9" t="s">
        <v>29</v>
      </c>
    </row>
    <row r="21" spans="1:8" ht="30" x14ac:dyDescent="0.25">
      <c r="A21" s="10">
        <v>5</v>
      </c>
      <c r="B21" s="10" t="s">
        <v>30</v>
      </c>
      <c r="C21" s="24">
        <v>13</v>
      </c>
      <c r="D21" s="24"/>
      <c r="E21" s="10" t="s">
        <v>9</v>
      </c>
      <c r="F21" s="10"/>
      <c r="G21" s="25"/>
      <c r="H21" s="26" t="s">
        <v>27</v>
      </c>
    </row>
    <row r="22" spans="1:8" x14ac:dyDescent="0.25">
      <c r="A22" s="7">
        <v>6</v>
      </c>
      <c r="B22" s="7" t="s">
        <v>31</v>
      </c>
      <c r="C22" s="8">
        <v>20</v>
      </c>
      <c r="D22" s="8"/>
      <c r="E22" s="7" t="s">
        <v>9</v>
      </c>
      <c r="F22" s="7"/>
      <c r="G22" s="7"/>
      <c r="H22" s="9" t="s">
        <v>32</v>
      </c>
    </row>
    <row r="23" spans="1:8" x14ac:dyDescent="0.25">
      <c r="A23" s="7">
        <v>7</v>
      </c>
      <c r="B23" s="7" t="s">
        <v>13</v>
      </c>
      <c r="C23" s="8">
        <v>25</v>
      </c>
      <c r="D23" s="8"/>
      <c r="E23" s="7"/>
      <c r="F23" s="7"/>
      <c r="G23" s="7"/>
      <c r="H23" s="9" t="s">
        <v>32</v>
      </c>
    </row>
    <row r="24" spans="1:8" x14ac:dyDescent="0.25">
      <c r="A24" s="7">
        <v>8</v>
      </c>
      <c r="B24" s="7" t="s">
        <v>8</v>
      </c>
      <c r="C24" s="8">
        <v>45</v>
      </c>
      <c r="D24" s="8"/>
      <c r="E24" s="7" t="s">
        <v>9</v>
      </c>
      <c r="F24" s="7"/>
      <c r="G24" s="7"/>
      <c r="H24" s="9" t="s">
        <v>33</v>
      </c>
    </row>
    <row r="25" spans="1:8" x14ac:dyDescent="0.25">
      <c r="A25" s="12" t="s">
        <v>19</v>
      </c>
      <c r="B25" s="12"/>
      <c r="C25" s="13">
        <f>SUM(C17:C24)</f>
        <v>234</v>
      </c>
      <c r="D25" s="13">
        <v>90</v>
      </c>
      <c r="E25" s="14" t="s">
        <v>9</v>
      </c>
      <c r="F25" s="27">
        <f>SUM(F17:F24)</f>
        <v>0</v>
      </c>
      <c r="G25" s="14"/>
      <c r="H25" s="15"/>
    </row>
    <row r="26" spans="1:8" x14ac:dyDescent="0.25">
      <c r="A26" s="6" t="s">
        <v>34</v>
      </c>
      <c r="B26" s="6"/>
      <c r="C26" s="6"/>
      <c r="D26" s="6"/>
      <c r="E26" s="6"/>
      <c r="F26" s="6"/>
      <c r="G26" s="6"/>
      <c r="H26" s="6"/>
    </row>
    <row r="27" spans="1:8" ht="51" x14ac:dyDescent="0.25">
      <c r="A27" s="28">
        <v>1</v>
      </c>
      <c r="B27" s="25" t="s">
        <v>35</v>
      </c>
      <c r="C27" s="24">
        <v>1</v>
      </c>
      <c r="D27" s="24"/>
      <c r="E27" s="29"/>
      <c r="F27" s="10"/>
      <c r="G27" s="25"/>
      <c r="H27" s="30" t="s">
        <v>36</v>
      </c>
    </row>
    <row r="28" spans="1:8" ht="63.75" x14ac:dyDescent="0.25">
      <c r="A28" s="28">
        <v>2</v>
      </c>
      <c r="B28" s="25" t="s">
        <v>37</v>
      </c>
      <c r="C28" s="24">
        <v>1</v>
      </c>
      <c r="D28" s="24"/>
      <c r="E28" s="29"/>
      <c r="F28" s="10"/>
      <c r="G28" s="25"/>
      <c r="H28" s="30"/>
    </row>
    <row r="29" spans="1:8" x14ac:dyDescent="0.25">
      <c r="A29" s="31" t="s">
        <v>19</v>
      </c>
      <c r="B29" s="31"/>
      <c r="C29" s="32">
        <f>SUM(C27:C28)</f>
        <v>2</v>
      </c>
      <c r="D29" s="32">
        <f>SUM(D27:D28)</f>
        <v>0</v>
      </c>
      <c r="E29" s="29" t="s">
        <v>9</v>
      </c>
      <c r="F29" s="29"/>
      <c r="G29" s="29"/>
      <c r="H29" s="33"/>
    </row>
    <row r="30" spans="1:8" x14ac:dyDescent="0.25">
      <c r="A30" s="6" t="s">
        <v>38</v>
      </c>
      <c r="B30" s="6"/>
      <c r="C30" s="6"/>
      <c r="D30" s="6"/>
      <c r="E30" s="6"/>
      <c r="F30" s="6"/>
      <c r="G30" s="6"/>
      <c r="H30" s="6"/>
    </row>
    <row r="31" spans="1:8" ht="45" x14ac:dyDescent="0.25">
      <c r="A31" s="34">
        <v>1</v>
      </c>
      <c r="B31" s="34" t="s">
        <v>39</v>
      </c>
      <c r="C31" s="28">
        <v>60</v>
      </c>
      <c r="D31" s="34"/>
      <c r="E31" s="29" t="s">
        <v>9</v>
      </c>
      <c r="F31" s="34"/>
      <c r="G31" s="35" t="s">
        <v>40</v>
      </c>
      <c r="H31" s="36" t="s">
        <v>41</v>
      </c>
    </row>
    <row r="32" spans="1:8" ht="25.5" x14ac:dyDescent="0.25">
      <c r="A32" s="34">
        <v>2</v>
      </c>
      <c r="B32" s="37" t="s">
        <v>42</v>
      </c>
      <c r="C32" s="28">
        <v>40</v>
      </c>
      <c r="D32" s="28"/>
      <c r="E32" s="10" t="s">
        <v>9</v>
      </c>
      <c r="F32" s="28"/>
      <c r="G32" s="37" t="s">
        <v>43</v>
      </c>
      <c r="H32" s="38" t="s">
        <v>44</v>
      </c>
    </row>
    <row r="33" spans="1:8" ht="25.5" x14ac:dyDescent="0.25">
      <c r="A33" s="34">
        <v>3</v>
      </c>
      <c r="B33" s="37" t="s">
        <v>45</v>
      </c>
      <c r="C33" s="28">
        <v>10</v>
      </c>
      <c r="D33" s="28"/>
      <c r="E33" s="25" t="s">
        <v>9</v>
      </c>
      <c r="F33" s="28"/>
      <c r="G33" s="37" t="s">
        <v>46</v>
      </c>
      <c r="H33" s="38" t="s">
        <v>47</v>
      </c>
    </row>
    <row r="34" spans="1:8" ht="75" x14ac:dyDescent="0.25">
      <c r="A34" s="34">
        <v>4</v>
      </c>
      <c r="B34" s="28" t="s">
        <v>48</v>
      </c>
      <c r="C34" s="28">
        <v>10</v>
      </c>
      <c r="D34" s="28"/>
      <c r="E34" s="10" t="s">
        <v>9</v>
      </c>
      <c r="F34" s="7"/>
      <c r="G34" s="37" t="s">
        <v>46</v>
      </c>
      <c r="H34" s="38" t="s">
        <v>49</v>
      </c>
    </row>
    <row r="35" spans="1:8" ht="38.25" x14ac:dyDescent="0.25">
      <c r="A35" s="34"/>
      <c r="B35" s="37" t="s">
        <v>50</v>
      </c>
      <c r="C35" s="28">
        <v>204</v>
      </c>
      <c r="D35" s="28"/>
      <c r="E35" s="10" t="s">
        <v>9</v>
      </c>
      <c r="F35" s="7"/>
      <c r="G35" s="37" t="s">
        <v>46</v>
      </c>
      <c r="H35" s="37" t="s">
        <v>44</v>
      </c>
    </row>
    <row r="36" spans="1:8" ht="38.25" x14ac:dyDescent="0.25">
      <c r="A36" s="34">
        <v>5</v>
      </c>
      <c r="B36" s="34" t="s">
        <v>51</v>
      </c>
      <c r="C36" s="34">
        <v>70</v>
      </c>
      <c r="D36" s="34"/>
      <c r="E36" s="29" t="s">
        <v>9</v>
      </c>
      <c r="F36" s="34"/>
      <c r="G36" s="35" t="s">
        <v>40</v>
      </c>
      <c r="H36" s="39" t="s">
        <v>52</v>
      </c>
    </row>
    <row r="37" spans="1:8" ht="45" x14ac:dyDescent="0.25">
      <c r="A37" s="34">
        <v>6</v>
      </c>
      <c r="B37" s="34" t="s">
        <v>53</v>
      </c>
      <c r="C37" s="34">
        <v>2</v>
      </c>
      <c r="D37" s="34"/>
      <c r="E37" s="29" t="s">
        <v>9</v>
      </c>
      <c r="F37" s="34"/>
      <c r="G37" s="35" t="s">
        <v>54</v>
      </c>
      <c r="H37" s="39" t="s">
        <v>55</v>
      </c>
    </row>
    <row r="38" spans="1:8" ht="38.25" x14ac:dyDescent="0.25">
      <c r="A38" s="34">
        <v>7</v>
      </c>
      <c r="B38" s="37" t="s">
        <v>56</v>
      </c>
      <c r="C38" s="28">
        <v>60</v>
      </c>
      <c r="D38" s="28"/>
      <c r="E38" s="10" t="s">
        <v>9</v>
      </c>
      <c r="F38" s="28"/>
      <c r="G38" s="37" t="s">
        <v>43</v>
      </c>
      <c r="H38" s="40" t="s">
        <v>57</v>
      </c>
    </row>
    <row r="39" spans="1:8" ht="51" x14ac:dyDescent="0.25">
      <c r="A39" s="34">
        <v>8</v>
      </c>
      <c r="B39" s="37" t="s">
        <v>58</v>
      </c>
      <c r="C39" s="28">
        <v>10</v>
      </c>
      <c r="D39" s="28"/>
      <c r="E39" s="25" t="s">
        <v>9</v>
      </c>
      <c r="F39" s="28"/>
      <c r="G39" s="37" t="s">
        <v>59</v>
      </c>
      <c r="H39" s="37" t="s">
        <v>60</v>
      </c>
    </row>
    <row r="40" spans="1:8" ht="51" x14ac:dyDescent="0.25">
      <c r="A40" s="34">
        <v>9</v>
      </c>
      <c r="B40" s="37" t="s">
        <v>61</v>
      </c>
      <c r="C40" s="28">
        <v>10</v>
      </c>
      <c r="D40" s="28"/>
      <c r="E40" s="25" t="s">
        <v>9</v>
      </c>
      <c r="F40" s="28"/>
      <c r="G40" s="37" t="s">
        <v>62</v>
      </c>
      <c r="H40" s="37" t="s">
        <v>63</v>
      </c>
    </row>
    <row r="41" spans="1:8" ht="51" x14ac:dyDescent="0.25">
      <c r="A41" s="34"/>
      <c r="B41" s="37" t="s">
        <v>64</v>
      </c>
      <c r="C41" s="28">
        <v>3</v>
      </c>
      <c r="D41" s="28"/>
      <c r="E41" s="10" t="s">
        <v>9</v>
      </c>
      <c r="F41" s="28"/>
      <c r="G41" s="37" t="s">
        <v>65</v>
      </c>
      <c r="H41" s="37" t="s">
        <v>66</v>
      </c>
    </row>
    <row r="42" spans="1:8" ht="51" x14ac:dyDescent="0.25">
      <c r="A42" s="34">
        <v>10</v>
      </c>
      <c r="B42" s="37" t="s">
        <v>67</v>
      </c>
      <c r="C42" s="28">
        <v>10</v>
      </c>
      <c r="D42" s="28"/>
      <c r="E42" s="25" t="s">
        <v>9</v>
      </c>
      <c r="F42" s="28"/>
      <c r="G42" s="37" t="s">
        <v>68</v>
      </c>
      <c r="H42" s="37" t="s">
        <v>69</v>
      </c>
    </row>
    <row r="43" spans="1:8" ht="51" x14ac:dyDescent="0.25">
      <c r="A43" s="34">
        <v>11</v>
      </c>
      <c r="B43" s="37" t="s">
        <v>70</v>
      </c>
      <c r="C43" s="28">
        <v>10</v>
      </c>
      <c r="D43" s="28"/>
      <c r="E43" s="25" t="s">
        <v>9</v>
      </c>
      <c r="F43" s="28"/>
      <c r="G43" s="37" t="s">
        <v>71</v>
      </c>
      <c r="H43" s="37" t="s">
        <v>72</v>
      </c>
    </row>
    <row r="44" spans="1:8" ht="25.5" x14ac:dyDescent="0.25">
      <c r="A44" s="34"/>
      <c r="B44" s="37" t="s">
        <v>73</v>
      </c>
      <c r="C44" s="28">
        <v>5</v>
      </c>
      <c r="D44" s="28"/>
      <c r="E44" s="10" t="s">
        <v>9</v>
      </c>
      <c r="F44" s="28"/>
      <c r="G44" s="37" t="s">
        <v>46</v>
      </c>
      <c r="H44" s="38" t="s">
        <v>74</v>
      </c>
    </row>
    <row r="45" spans="1:8" ht="38.25" x14ac:dyDescent="0.25">
      <c r="A45" s="34"/>
      <c r="B45" s="37" t="s">
        <v>75</v>
      </c>
      <c r="C45" s="28">
        <v>4</v>
      </c>
      <c r="D45" s="28"/>
      <c r="E45" s="10" t="s">
        <v>9</v>
      </c>
      <c r="F45" s="28"/>
      <c r="G45" s="37" t="s">
        <v>76</v>
      </c>
      <c r="H45" s="37" t="s">
        <v>77</v>
      </c>
    </row>
    <row r="46" spans="1:8" ht="63.75" x14ac:dyDescent="0.25">
      <c r="A46" s="34">
        <v>15</v>
      </c>
      <c r="B46" s="28" t="s">
        <v>78</v>
      </c>
      <c r="C46" s="28">
        <v>8</v>
      </c>
      <c r="D46" s="28"/>
      <c r="E46" s="10" t="s">
        <v>9</v>
      </c>
      <c r="F46" s="28"/>
      <c r="G46" s="37" t="s">
        <v>79</v>
      </c>
      <c r="H46" s="38" t="s">
        <v>80</v>
      </c>
    </row>
    <row r="47" spans="1:8" ht="51" x14ac:dyDescent="0.25">
      <c r="A47" s="34">
        <v>17</v>
      </c>
      <c r="B47" s="37" t="s">
        <v>81</v>
      </c>
      <c r="C47" s="28">
        <v>7</v>
      </c>
      <c r="D47" s="28"/>
      <c r="E47" s="10" t="s">
        <v>9</v>
      </c>
      <c r="F47" s="28"/>
      <c r="G47" s="37" t="s">
        <v>82</v>
      </c>
      <c r="H47" s="37" t="s">
        <v>83</v>
      </c>
    </row>
    <row r="48" spans="1:8" ht="25.5" x14ac:dyDescent="0.25">
      <c r="A48" s="34">
        <v>18</v>
      </c>
      <c r="B48" s="37" t="s">
        <v>84</v>
      </c>
      <c r="C48" s="28">
        <v>40</v>
      </c>
      <c r="D48" s="28"/>
      <c r="E48" s="10" t="s">
        <v>9</v>
      </c>
      <c r="F48" s="7"/>
      <c r="G48" s="37" t="s">
        <v>43</v>
      </c>
      <c r="H48" s="40" t="s">
        <v>85</v>
      </c>
    </row>
    <row r="49" spans="1:8" x14ac:dyDescent="0.25">
      <c r="A49" s="12" t="s">
        <v>19</v>
      </c>
      <c r="B49" s="12"/>
      <c r="C49" s="13">
        <f>SUM(C31:C48)</f>
        <v>563</v>
      </c>
      <c r="D49" s="13">
        <f>SUM(D31:D47)</f>
        <v>0</v>
      </c>
      <c r="E49" s="29" t="s">
        <v>9</v>
      </c>
      <c r="F49" s="14"/>
      <c r="G49" s="14"/>
      <c r="H49" s="15"/>
    </row>
    <row r="50" spans="1:8" x14ac:dyDescent="0.25">
      <c r="A50" s="22"/>
      <c r="B50" s="22" t="s">
        <v>86</v>
      </c>
      <c r="C50" s="13">
        <f>C49+C29+C25</f>
        <v>799</v>
      </c>
      <c r="D50" s="13">
        <f>D49+D29+D25</f>
        <v>90</v>
      </c>
      <c r="E50" s="14" t="s">
        <v>9</v>
      </c>
      <c r="F50" s="14"/>
      <c r="G50" s="14"/>
      <c r="H50" s="15"/>
    </row>
    <row r="51" spans="1:8" x14ac:dyDescent="0.25">
      <c r="A51" s="6" t="s">
        <v>87</v>
      </c>
      <c r="B51" s="6"/>
      <c r="C51" s="6"/>
      <c r="D51" s="6"/>
      <c r="E51" s="6"/>
      <c r="F51" s="6"/>
      <c r="G51" s="6"/>
      <c r="H51" s="6"/>
    </row>
    <row r="52" spans="1:8" x14ac:dyDescent="0.25">
      <c r="A52" s="41" t="s">
        <v>7</v>
      </c>
      <c r="B52" s="41"/>
      <c r="C52" s="41"/>
      <c r="D52" s="41"/>
      <c r="E52" s="41"/>
      <c r="F52" s="41"/>
      <c r="G52" s="41"/>
      <c r="H52" s="41"/>
    </row>
    <row r="53" spans="1:8" x14ac:dyDescent="0.25">
      <c r="A53" s="10">
        <v>1</v>
      </c>
      <c r="B53" s="7" t="s">
        <v>88</v>
      </c>
      <c r="C53" s="24">
        <v>18</v>
      </c>
      <c r="D53" s="24">
        <v>4</v>
      </c>
      <c r="E53" s="7" t="s">
        <v>9</v>
      </c>
      <c r="F53" s="10"/>
      <c r="G53" s="10"/>
      <c r="H53" s="26"/>
    </row>
    <row r="54" spans="1:8" x14ac:dyDescent="0.25">
      <c r="A54" s="10">
        <v>2</v>
      </c>
      <c r="B54" s="10" t="s">
        <v>11</v>
      </c>
      <c r="C54" s="24">
        <v>30</v>
      </c>
      <c r="D54" s="24">
        <v>4</v>
      </c>
      <c r="E54" s="7" t="s">
        <v>9</v>
      </c>
      <c r="F54" s="10"/>
      <c r="G54" s="10"/>
      <c r="H54" s="26"/>
    </row>
    <row r="55" spans="1:8" x14ac:dyDescent="0.25">
      <c r="A55" s="10">
        <v>3</v>
      </c>
      <c r="B55" s="7" t="s">
        <v>17</v>
      </c>
      <c r="C55" s="24">
        <v>15</v>
      </c>
      <c r="D55" s="24">
        <f>13+1</f>
        <v>14</v>
      </c>
      <c r="E55" s="10" t="s">
        <v>9</v>
      </c>
      <c r="F55" s="10"/>
      <c r="G55" s="10"/>
      <c r="H55" s="26"/>
    </row>
    <row r="56" spans="1:8" x14ac:dyDescent="0.25">
      <c r="A56" s="10">
        <v>4</v>
      </c>
      <c r="B56" s="7" t="s">
        <v>15</v>
      </c>
      <c r="C56" s="24">
        <v>10</v>
      </c>
      <c r="D56" s="24">
        <f>4+1</f>
        <v>5</v>
      </c>
      <c r="E56" s="10" t="s">
        <v>9</v>
      </c>
      <c r="F56" s="10"/>
      <c r="G56" s="10"/>
      <c r="H56" s="26"/>
    </row>
    <row r="57" spans="1:8" x14ac:dyDescent="0.25">
      <c r="A57" s="10">
        <v>5</v>
      </c>
      <c r="B57" s="42" t="s">
        <v>28</v>
      </c>
      <c r="C57" s="24">
        <v>15</v>
      </c>
      <c r="D57" s="24">
        <v>10</v>
      </c>
      <c r="E57" s="10"/>
      <c r="F57" s="10"/>
      <c r="G57" s="10"/>
      <c r="H57" s="26"/>
    </row>
    <row r="58" spans="1:8" x14ac:dyDescent="0.25">
      <c r="A58" s="10">
        <v>6</v>
      </c>
      <c r="B58" s="42" t="s">
        <v>8</v>
      </c>
      <c r="C58" s="24">
        <v>40</v>
      </c>
      <c r="D58" s="24">
        <v>10</v>
      </c>
      <c r="E58" s="7" t="s">
        <v>9</v>
      </c>
      <c r="F58" s="10"/>
      <c r="G58" s="10"/>
      <c r="H58" s="26"/>
    </row>
    <row r="59" spans="1:8" x14ac:dyDescent="0.25">
      <c r="A59" s="43" t="s">
        <v>19</v>
      </c>
      <c r="B59" s="43"/>
      <c r="C59" s="13">
        <f>SUM(C53:C58)</f>
        <v>128</v>
      </c>
      <c r="D59" s="13">
        <f>SUM(D53:D58)</f>
        <v>47</v>
      </c>
      <c r="E59" s="7" t="s">
        <v>9</v>
      </c>
      <c r="F59" s="13">
        <f>SUM(F53:F58)</f>
        <v>0</v>
      </c>
      <c r="G59" s="7"/>
      <c r="H59" s="26"/>
    </row>
    <row r="60" spans="1:8" x14ac:dyDescent="0.25">
      <c r="A60" s="44" t="s">
        <v>34</v>
      </c>
      <c r="B60" s="44"/>
      <c r="C60" s="44"/>
      <c r="D60" s="44"/>
      <c r="E60" s="44"/>
      <c r="F60" s="44"/>
      <c r="G60" s="44"/>
      <c r="H60" s="44"/>
    </row>
    <row r="61" spans="1:8" x14ac:dyDescent="0.25">
      <c r="A61" s="45">
        <v>1</v>
      </c>
      <c r="B61" s="46" t="s">
        <v>21</v>
      </c>
      <c r="C61" s="8">
        <v>0</v>
      </c>
      <c r="D61" s="8"/>
      <c r="E61" s="7" t="s">
        <v>9</v>
      </c>
      <c r="F61" s="7"/>
      <c r="G61" s="7"/>
      <c r="H61" s="26"/>
    </row>
    <row r="62" spans="1:8" x14ac:dyDescent="0.25">
      <c r="A62" s="43" t="s">
        <v>19</v>
      </c>
      <c r="B62" s="43"/>
      <c r="C62" s="13">
        <f>SUM(C61)</f>
        <v>0</v>
      </c>
      <c r="D62" s="13">
        <f>SUM(D61)</f>
        <v>0</v>
      </c>
      <c r="E62" s="7" t="s">
        <v>9</v>
      </c>
      <c r="F62" s="7"/>
      <c r="G62" s="7"/>
      <c r="H62" s="9"/>
    </row>
    <row r="63" spans="1:8" x14ac:dyDescent="0.25">
      <c r="A63" s="6" t="s">
        <v>20</v>
      </c>
      <c r="B63" s="6"/>
      <c r="C63" s="6"/>
      <c r="D63" s="6"/>
      <c r="E63" s="6"/>
      <c r="F63" s="6"/>
      <c r="G63" s="6"/>
      <c r="H63" s="6"/>
    </row>
    <row r="64" spans="1:8" ht="45" x14ac:dyDescent="0.25">
      <c r="A64" s="10">
        <v>1</v>
      </c>
      <c r="B64" s="10" t="s">
        <v>89</v>
      </c>
      <c r="C64" s="24">
        <v>30</v>
      </c>
      <c r="D64" s="24"/>
      <c r="E64" s="10" t="s">
        <v>9</v>
      </c>
      <c r="F64" s="10"/>
      <c r="G64" s="10"/>
      <c r="H64" s="26"/>
    </row>
    <row r="65" spans="1:8" x14ac:dyDescent="0.25">
      <c r="A65" s="43" t="s">
        <v>19</v>
      </c>
      <c r="B65" s="43"/>
      <c r="C65" s="32">
        <f>SUM(C64:C64)</f>
        <v>30</v>
      </c>
      <c r="D65" s="32"/>
      <c r="E65" s="10" t="s">
        <v>9</v>
      </c>
      <c r="F65" s="10"/>
      <c r="G65" s="10"/>
      <c r="H65" s="26"/>
    </row>
    <row r="66" spans="1:8" x14ac:dyDescent="0.25">
      <c r="A66" s="6" t="s">
        <v>90</v>
      </c>
      <c r="B66" s="6"/>
      <c r="C66" s="13">
        <f>C10+C13+C25+C29+C49+C59+C62+C65</f>
        <v>1132</v>
      </c>
      <c r="D66" s="13">
        <f>D10+D13+D25+D29+D49+D59+D62+D65</f>
        <v>196</v>
      </c>
      <c r="E66" s="14" t="s">
        <v>9</v>
      </c>
      <c r="F66" s="14"/>
      <c r="G66" s="14"/>
      <c r="H66" s="15"/>
    </row>
  </sheetData>
  <mergeCells count="22">
    <mergeCell ref="A62:B62"/>
    <mergeCell ref="A63:H63"/>
    <mergeCell ref="A65:B65"/>
    <mergeCell ref="A66:B66"/>
    <mergeCell ref="A30:H30"/>
    <mergeCell ref="A49:B49"/>
    <mergeCell ref="A51:H51"/>
    <mergeCell ref="A52:H52"/>
    <mergeCell ref="A59:B59"/>
    <mergeCell ref="A60:H60"/>
    <mergeCell ref="A13:B13"/>
    <mergeCell ref="A15:H15"/>
    <mergeCell ref="A16:H16"/>
    <mergeCell ref="A25:B25"/>
    <mergeCell ref="A26:H26"/>
    <mergeCell ref="A29:B29"/>
    <mergeCell ref="A1:H1"/>
    <mergeCell ref="C2:E2"/>
    <mergeCell ref="A3:H3"/>
    <mergeCell ref="A4:H4"/>
    <mergeCell ref="A10:B10"/>
    <mergeCell ref="A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Закудряев И.Н.</dc:creator>
  <cp:lastModifiedBy>Закудряев И.Н.</cp:lastModifiedBy>
  <dcterms:created xsi:type="dcterms:W3CDTF">2020-07-15T11:58:42Z</dcterms:created>
  <dcterms:modified xsi:type="dcterms:W3CDTF">2020-07-15T11:59:22Z</dcterms:modified>
</cp:coreProperties>
</file>